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85B31DB5-AC82-45A0-88A6-54B94B889DEE}" xr6:coauthVersionLast="36" xr6:coauthVersionMax="47" xr10:uidLastSave="{00000000-0000-0000-0000-000000000000}"/>
  <bookViews>
    <workbookView xWindow="0" yWindow="0" windowWidth="24720" windowHeight="12225" xr2:uid="{EB34D215-D167-469F-B268-D8A6B8667E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G3" i="1" l="1"/>
  <c r="F3" i="1"/>
  <c r="H16" i="1"/>
  <c r="H4" i="1"/>
  <c r="H5" i="1" s="1"/>
  <c r="D16" i="1"/>
  <c r="H17" i="1"/>
  <c r="H15" i="1"/>
  <c r="H12" i="1"/>
  <c r="H13" i="1" s="1"/>
  <c r="H9" i="1"/>
  <c r="H8" i="1"/>
  <c r="D4" i="1"/>
  <c r="D8" i="1"/>
  <c r="D5" i="1"/>
  <c r="L3" i="1"/>
  <c r="M3" i="1" s="1"/>
  <c r="D15" i="1" l="1"/>
  <c r="D12" i="1" l="1"/>
  <c r="D13" i="1" s="1"/>
  <c r="D17" i="1" l="1"/>
  <c r="D9" i="1" l="1"/>
</calcChain>
</file>

<file path=xl/sharedStrings.xml><?xml version="1.0" encoding="utf-8"?>
<sst xmlns="http://schemas.openxmlformats.org/spreadsheetml/2006/main" count="55" uniqueCount="36">
  <si>
    <t>Fencing &amp; Security</t>
  </si>
  <si>
    <t>FS_01</t>
  </si>
  <si>
    <t>Access Gate</t>
  </si>
  <si>
    <t>Fence Post - C40 Concrete</t>
  </si>
  <si>
    <r>
      <rPr>
        <sz val="11"/>
        <color theme="1"/>
        <rFont val="Calibri"/>
        <family val="2"/>
      </rPr>
      <t>m</t>
    </r>
    <r>
      <rPr>
        <vertAlign val="superscript"/>
        <sz val="11"/>
        <color theme="1"/>
        <rFont val="Calibri"/>
        <family val="2"/>
      </rPr>
      <t>3</t>
    </r>
  </si>
  <si>
    <t xml:space="preserve">Earth Removal </t>
  </si>
  <si>
    <t>FS_02</t>
  </si>
  <si>
    <t>l/m</t>
  </si>
  <si>
    <t>FS_03</t>
  </si>
  <si>
    <t>Gate Post - C40 Concrete</t>
  </si>
  <si>
    <t>FS_04</t>
  </si>
  <si>
    <t>Ring Beam</t>
  </si>
  <si>
    <t>Total Length</t>
  </si>
  <si>
    <t>C40 Concrete</t>
  </si>
  <si>
    <t>Earth Removal</t>
  </si>
  <si>
    <t>No.</t>
  </si>
  <si>
    <t>Qty</t>
  </si>
  <si>
    <t>Unit</t>
  </si>
  <si>
    <t>Rate</t>
  </si>
  <si>
    <t>Total</t>
  </si>
  <si>
    <t>item</t>
  </si>
  <si>
    <t>Palisade Fence</t>
  </si>
  <si>
    <t xml:space="preserve">2.4m Palisade fencing </t>
  </si>
  <si>
    <t>Palisade Gate</t>
  </si>
  <si>
    <t>1.5m wide access gate matching the existing green mesh fence</t>
  </si>
  <si>
    <t>1.2m wide 2.4m Palisade Gate</t>
  </si>
  <si>
    <t>P_02</t>
  </si>
  <si>
    <t>Access Ramp</t>
  </si>
  <si>
    <t>Kee Klamp 42.4 handrail as per drawings</t>
  </si>
  <si>
    <t>P_03</t>
  </si>
  <si>
    <t>Acess Steps</t>
  </si>
  <si>
    <t>P_04</t>
  </si>
  <si>
    <t xml:space="preserve">Cabin handrail </t>
  </si>
  <si>
    <t>Constuct access steps as per drawings</t>
  </si>
  <si>
    <t>Pathway</t>
  </si>
  <si>
    <t>P_03.1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</si>
</sst>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164" fontId="1" fillId="0" borderId="0" xfId="0" applyNumberFormat="1" applyFont="1"/>
    <xf numFmtId="0" fontId="1" fillId="0" borderId="0" xfId="0" applyFont="1"/>
    <xf numFmtId="0" fontId="3" fillId="0" borderId="0" xfId="0" applyFon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3" fillId="0" borderId="0" xfId="0" applyFont="1" applyAlignment="1">
      <alignment wrapText="1"/>
    </xf>
    <xf numFmtId="0" fontId="1" fillId="2" borderId="0" xfId="0" applyFont="1" applyFill="1" applyAlignment="1"/>
    <xf numFmtId="0" fontId="1" fillId="2" borderId="0" xfId="0" applyFont="1" applyFill="1"/>
    <xf numFmtId="164" fontId="1" fillId="2" borderId="0" xfId="0" applyNumberFormat="1" applyFont="1" applyFill="1"/>
    <xf numFmtId="165" fontId="0" fillId="0" borderId="0" xfId="0" applyNumberFormat="1"/>
    <xf numFmtId="0" fontId="3" fillId="0" borderId="0" xfId="0" applyFont="1" applyAlignment="1">
      <alignment vertic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1" fontId="2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/>
    </xf>
    <xf numFmtId="9" fontId="6" fillId="0" borderId="0" xfId="1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152400</xdr:rowOff>
    </xdr:from>
    <xdr:to>
      <xdr:col>2</xdr:col>
      <xdr:colOff>2559274</xdr:colOff>
      <xdr:row>45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F6521A-E25E-44A2-B313-A8F8B110A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00"/>
          <a:ext cx="4121374" cy="3286125"/>
        </a:xfrm>
        <a:prstGeom prst="rect">
          <a:avLst/>
        </a:prstGeom>
      </xdr:spPr>
    </xdr:pic>
    <xdr:clientData/>
  </xdr:twoCellAnchor>
  <xdr:twoCellAnchor editAs="oneCell">
    <xdr:from>
      <xdr:col>2</xdr:col>
      <xdr:colOff>2793042</xdr:colOff>
      <xdr:row>28</xdr:row>
      <xdr:rowOff>47624</xdr:rowOff>
    </xdr:from>
    <xdr:to>
      <xdr:col>9</xdr:col>
      <xdr:colOff>151640</xdr:colOff>
      <xdr:row>40</xdr:row>
      <xdr:rowOff>56699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88D012C-3EB8-48EA-80C8-608120E14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55142" y="5800724"/>
          <a:ext cx="3873698" cy="2295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5AA16-CD70-476D-9FC3-52FDCD863531}">
  <dimension ref="A1:M28"/>
  <sheetViews>
    <sheetView tabSelected="1" topLeftCell="C1" workbookViewId="0">
      <selection activeCell="G7" sqref="G7"/>
    </sheetView>
  </sheetViews>
  <sheetFormatPr defaultRowHeight="15" x14ac:dyDescent="0.25"/>
  <cols>
    <col min="2" max="2" width="14.28515625" bestFit="1" customWidth="1"/>
    <col min="3" max="3" width="42.85546875" customWidth="1"/>
  </cols>
  <sheetData>
    <row r="1" spans="1:13" x14ac:dyDescent="0.25">
      <c r="A1" s="8" t="s">
        <v>0</v>
      </c>
      <c r="B1" s="8"/>
      <c r="C1" s="8"/>
      <c r="D1" s="9" t="s">
        <v>16</v>
      </c>
      <c r="E1" s="9" t="s">
        <v>17</v>
      </c>
      <c r="F1" s="10" t="s">
        <v>18</v>
      </c>
      <c r="G1" s="10" t="s">
        <v>19</v>
      </c>
      <c r="H1" s="17" t="s">
        <v>16</v>
      </c>
    </row>
    <row r="2" spans="1:13" x14ac:dyDescent="0.25">
      <c r="A2" s="2"/>
      <c r="B2" s="5"/>
      <c r="D2" s="6"/>
      <c r="F2" s="1"/>
      <c r="H2" s="6"/>
      <c r="I2" s="19"/>
      <c r="J2" s="19"/>
      <c r="K2" s="19"/>
      <c r="L2" s="20">
        <v>0.05</v>
      </c>
      <c r="M2" s="19"/>
    </row>
    <row r="3" spans="1:13" x14ac:dyDescent="0.25">
      <c r="A3" s="2" t="s">
        <v>1</v>
      </c>
      <c r="B3" s="5" t="s">
        <v>21</v>
      </c>
      <c r="C3" t="s">
        <v>22</v>
      </c>
      <c r="D3" s="13">
        <v>56</v>
      </c>
      <c r="E3" s="14" t="s">
        <v>7</v>
      </c>
      <c r="F3" s="21">
        <f>G3/D3</f>
        <v>137.96006249999999</v>
      </c>
      <c r="G3" s="4">
        <f>M3</f>
        <v>7725.7635</v>
      </c>
      <c r="H3" s="13">
        <v>56</v>
      </c>
      <c r="I3" s="19">
        <v>6076.56</v>
      </c>
      <c r="J3" s="19">
        <v>7291.87</v>
      </c>
      <c r="K3" s="19">
        <v>66</v>
      </c>
      <c r="L3" s="19">
        <f>K3+J3</f>
        <v>7357.87</v>
      </c>
      <c r="M3" s="19">
        <f>L3+(L3*L2)</f>
        <v>7725.7635</v>
      </c>
    </row>
    <row r="4" spans="1:13" ht="17.25" x14ac:dyDescent="0.25">
      <c r="A4" s="2"/>
      <c r="B4" s="5"/>
      <c r="C4" t="s">
        <v>3</v>
      </c>
      <c r="D4" s="15">
        <f>0.044*(D3/3)</f>
        <v>0.82133333333333336</v>
      </c>
      <c r="E4" s="14" t="s">
        <v>4</v>
      </c>
      <c r="F4" s="1"/>
      <c r="G4" s="11"/>
      <c r="H4" s="15">
        <f>(0.35*0.775)*(H3/3)</f>
        <v>5.0633333333333335</v>
      </c>
      <c r="I4" s="13"/>
      <c r="J4" s="13"/>
      <c r="K4" s="13"/>
      <c r="L4" s="13"/>
      <c r="M4" s="13"/>
    </row>
    <row r="5" spans="1:13" ht="17.25" x14ac:dyDescent="0.25">
      <c r="A5" s="2"/>
      <c r="B5" s="5"/>
      <c r="C5" t="s">
        <v>5</v>
      </c>
      <c r="D5" s="15">
        <f>D4</f>
        <v>0.82133333333333336</v>
      </c>
      <c r="E5" s="14" t="s">
        <v>4</v>
      </c>
      <c r="F5" s="1"/>
      <c r="H5" s="15">
        <f>H4</f>
        <v>5.0633333333333335</v>
      </c>
    </row>
    <row r="6" spans="1:13" x14ac:dyDescent="0.25">
      <c r="D6" s="14"/>
      <c r="E6" s="14"/>
      <c r="H6" s="14"/>
    </row>
    <row r="7" spans="1:13" x14ac:dyDescent="0.25">
      <c r="A7" s="2" t="s">
        <v>6</v>
      </c>
      <c r="B7" s="5" t="s">
        <v>23</v>
      </c>
      <c r="C7" t="s">
        <v>25</v>
      </c>
      <c r="D7" s="13">
        <v>1</v>
      </c>
      <c r="E7" s="14" t="s">
        <v>20</v>
      </c>
      <c r="F7" s="1">
        <v>756.79</v>
      </c>
      <c r="G7" s="4">
        <f>F7*D7*1.05</f>
        <v>794.62950000000001</v>
      </c>
      <c r="H7" s="13">
        <v>1</v>
      </c>
      <c r="M7" s="13"/>
    </row>
    <row r="8" spans="1:13" ht="17.25" x14ac:dyDescent="0.25">
      <c r="A8" s="2"/>
      <c r="B8" s="5"/>
      <c r="C8" t="s">
        <v>9</v>
      </c>
      <c r="D8" s="15">
        <f>0.1875*2</f>
        <v>0.375</v>
      </c>
      <c r="E8" s="14" t="s">
        <v>4</v>
      </c>
      <c r="F8" s="1"/>
      <c r="H8" s="15">
        <f>0.1875*2</f>
        <v>0.375</v>
      </c>
    </row>
    <row r="9" spans="1:13" ht="17.25" x14ac:dyDescent="0.25">
      <c r="A9" s="2"/>
      <c r="B9" s="5"/>
      <c r="C9" t="s">
        <v>5</v>
      </c>
      <c r="D9" s="15">
        <f>D8</f>
        <v>0.375</v>
      </c>
      <c r="E9" s="14" t="s">
        <v>4</v>
      </c>
      <c r="F9" s="1"/>
      <c r="H9" s="15">
        <f>H8</f>
        <v>0.375</v>
      </c>
    </row>
    <row r="10" spans="1:13" x14ac:dyDescent="0.25">
      <c r="A10" s="2"/>
      <c r="B10" s="5"/>
      <c r="D10" s="15"/>
      <c r="E10" s="14"/>
      <c r="F10" s="1"/>
      <c r="H10" s="15"/>
    </row>
    <row r="11" spans="1:13" ht="30" x14ac:dyDescent="0.25">
      <c r="A11" s="2" t="s">
        <v>8</v>
      </c>
      <c r="B11" s="3" t="s">
        <v>2</v>
      </c>
      <c r="C11" s="7" t="s">
        <v>24</v>
      </c>
      <c r="D11" s="13">
        <v>1</v>
      </c>
      <c r="E11" s="16" t="s">
        <v>20</v>
      </c>
      <c r="F11" s="1"/>
      <c r="H11" s="13">
        <v>1</v>
      </c>
    </row>
    <row r="12" spans="1:13" ht="17.25" x14ac:dyDescent="0.25">
      <c r="A12" s="2"/>
      <c r="B12" s="5"/>
      <c r="C12" t="s">
        <v>9</v>
      </c>
      <c r="D12" s="15">
        <f>0.1875*2</f>
        <v>0.375</v>
      </c>
      <c r="E12" s="14" t="s">
        <v>4</v>
      </c>
      <c r="F12" s="1"/>
      <c r="H12" s="15">
        <f>0.1875*2</f>
        <v>0.375</v>
      </c>
    </row>
    <row r="13" spans="1:13" ht="17.25" x14ac:dyDescent="0.25">
      <c r="A13" s="2"/>
      <c r="B13" s="5"/>
      <c r="C13" t="s">
        <v>5</v>
      </c>
      <c r="D13" s="15">
        <f>D12</f>
        <v>0.375</v>
      </c>
      <c r="E13" s="14" t="s">
        <v>4</v>
      </c>
      <c r="F13" s="1"/>
      <c r="H13" s="15">
        <f>H12</f>
        <v>0.375</v>
      </c>
    </row>
    <row r="14" spans="1:13" x14ac:dyDescent="0.25">
      <c r="A14" s="2"/>
      <c r="B14" s="5"/>
      <c r="D14" s="15"/>
      <c r="E14" s="14"/>
      <c r="F14" s="1"/>
      <c r="H14" s="15"/>
    </row>
    <row r="15" spans="1:13" x14ac:dyDescent="0.25">
      <c r="A15" s="2" t="s">
        <v>10</v>
      </c>
      <c r="B15" s="5" t="s">
        <v>11</v>
      </c>
      <c r="C15" t="s">
        <v>12</v>
      </c>
      <c r="D15" s="13">
        <f>D3+1.2</f>
        <v>57.2</v>
      </c>
      <c r="E15" s="14" t="s">
        <v>7</v>
      </c>
      <c r="F15" s="1"/>
      <c r="G15" s="4"/>
      <c r="H15" s="13">
        <f>H3+1.2</f>
        <v>57.2</v>
      </c>
    </row>
    <row r="16" spans="1:13" ht="17.25" x14ac:dyDescent="0.25">
      <c r="B16" s="5"/>
      <c r="C16" t="s">
        <v>13</v>
      </c>
      <c r="D16" s="15">
        <f>D15*0.0525</f>
        <v>3.0030000000000001</v>
      </c>
      <c r="E16" s="14" t="s">
        <v>4</v>
      </c>
      <c r="F16" s="1"/>
      <c r="H16" s="15">
        <f>H15*(0.3*0.15)</f>
        <v>2.5739999999999998</v>
      </c>
    </row>
    <row r="17" spans="1:8" ht="17.25" x14ac:dyDescent="0.25">
      <c r="A17" s="2"/>
      <c r="B17" s="5"/>
      <c r="C17" t="s">
        <v>14</v>
      </c>
      <c r="D17" s="15">
        <f>D15*0.035</f>
        <v>2.0020000000000002</v>
      </c>
      <c r="E17" s="14" t="s">
        <v>4</v>
      </c>
      <c r="F17" s="1"/>
      <c r="H17" s="15">
        <f>H15*0.035</f>
        <v>2.0020000000000002</v>
      </c>
    </row>
    <row r="18" spans="1:8" x14ac:dyDescent="0.25">
      <c r="A18" s="2"/>
      <c r="B18" s="5"/>
      <c r="D18" s="15"/>
      <c r="E18" s="14"/>
      <c r="F18" s="1"/>
      <c r="H18" s="15"/>
    </row>
    <row r="19" spans="1:8" x14ac:dyDescent="0.25">
      <c r="A19" s="8" t="s">
        <v>34</v>
      </c>
      <c r="B19" s="8"/>
      <c r="C19" s="8"/>
      <c r="D19" s="17"/>
      <c r="E19" s="17"/>
      <c r="F19" s="10"/>
      <c r="G19" s="10"/>
      <c r="H19" s="17"/>
    </row>
    <row r="20" spans="1:8" x14ac:dyDescent="0.25">
      <c r="D20" s="13"/>
      <c r="E20" s="14"/>
      <c r="H20" s="13"/>
    </row>
    <row r="21" spans="1:8" x14ac:dyDescent="0.25">
      <c r="A21" s="2" t="s">
        <v>26</v>
      </c>
      <c r="B21" s="3" t="s">
        <v>27</v>
      </c>
      <c r="C21" s="12" t="s">
        <v>28</v>
      </c>
      <c r="D21" s="18">
        <v>1</v>
      </c>
      <c r="E21" s="16" t="s">
        <v>15</v>
      </c>
      <c r="H21" s="18">
        <v>1</v>
      </c>
    </row>
    <row r="22" spans="1:8" x14ac:dyDescent="0.25">
      <c r="A22" s="2"/>
      <c r="B22" s="3"/>
      <c r="C22" s="12"/>
      <c r="D22" s="18"/>
      <c r="E22" s="16"/>
      <c r="H22" s="18"/>
    </row>
    <row r="23" spans="1:8" x14ac:dyDescent="0.25">
      <c r="A23" s="2" t="s">
        <v>29</v>
      </c>
      <c r="B23" s="3" t="s">
        <v>30</v>
      </c>
      <c r="C23" s="12" t="s">
        <v>28</v>
      </c>
      <c r="D23" s="18">
        <v>1</v>
      </c>
      <c r="E23" s="16" t="s">
        <v>15</v>
      </c>
      <c r="H23" s="18">
        <v>1</v>
      </c>
    </row>
    <row r="24" spans="1:8" x14ac:dyDescent="0.25">
      <c r="A24" s="2"/>
      <c r="B24" s="3"/>
      <c r="D24" s="18"/>
      <c r="E24" s="16"/>
      <c r="H24" s="18"/>
    </row>
    <row r="25" spans="1:8" x14ac:dyDescent="0.25">
      <c r="A25" s="2" t="s">
        <v>35</v>
      </c>
      <c r="B25" s="3" t="s">
        <v>30</v>
      </c>
      <c r="C25" s="12" t="s">
        <v>33</v>
      </c>
      <c r="D25" s="18">
        <v>1</v>
      </c>
      <c r="E25" s="16" t="s">
        <v>15</v>
      </c>
      <c r="H25" s="18">
        <v>1</v>
      </c>
    </row>
    <row r="26" spans="1:8" x14ac:dyDescent="0.25">
      <c r="A26" s="2"/>
      <c r="B26" s="3"/>
      <c r="C26" s="12"/>
      <c r="D26" s="18"/>
      <c r="E26" s="16"/>
      <c r="H26" s="18"/>
    </row>
    <row r="27" spans="1:8" x14ac:dyDescent="0.25">
      <c r="A27" s="2" t="s">
        <v>31</v>
      </c>
      <c r="B27" s="3" t="s">
        <v>32</v>
      </c>
      <c r="C27" s="12" t="s">
        <v>28</v>
      </c>
      <c r="D27" s="18">
        <v>1</v>
      </c>
      <c r="E27" s="16" t="s">
        <v>15</v>
      </c>
      <c r="H27" s="18">
        <v>1</v>
      </c>
    </row>
    <row r="28" spans="1:8" x14ac:dyDescent="0.25">
      <c r="D28" s="14"/>
      <c r="E28" s="14"/>
      <c r="H28" s="1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Shirra</dc:creator>
  <cp:lastModifiedBy>AOD-USER</cp:lastModifiedBy>
  <dcterms:created xsi:type="dcterms:W3CDTF">2022-08-17T10:24:12Z</dcterms:created>
  <dcterms:modified xsi:type="dcterms:W3CDTF">2022-09-14T04:44:44Z</dcterms:modified>
</cp:coreProperties>
</file>